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ktek\Vanessia\TOP_3.2.1-15_2016\Lesenceistvand\!_Modositas_2018_07_20\Koltsegbontas\"/>
    </mc:Choice>
  </mc:AlternateContent>
  <bookViews>
    <workbookView xWindow="0" yWindow="0" windowWidth="23040" windowHeight="8808" tabRatio="935"/>
  </bookViews>
  <sheets>
    <sheet name="Árazott" sheetId="12" r:id="rId1"/>
    <sheet name="Záradék" sheetId="13" r:id="rId2"/>
    <sheet name="Összesítő" sheetId="14" r:id="rId3"/>
    <sheet name="Napelem" sheetId="18" r:id="rId4"/>
  </sheets>
  <calcPr calcId="152511"/>
</workbook>
</file>

<file path=xl/calcChain.xml><?xml version="1.0" encoding="utf-8"?>
<calcChain xmlns="http://schemas.openxmlformats.org/spreadsheetml/2006/main">
  <c r="H20" i="18" l="1"/>
  <c r="C17" i="14" s="1"/>
  <c r="G20" i="18"/>
  <c r="B17" i="14" s="1"/>
  <c r="D17" i="14" l="1"/>
  <c r="C13" i="13"/>
  <c r="A13" i="14"/>
  <c r="A12" i="14"/>
  <c r="C12" i="13"/>
  <c r="B18" i="14" l="1"/>
  <c r="A18" i="13" l="1"/>
  <c r="A19" i="13" s="1"/>
  <c r="D18" i="14" l="1"/>
  <c r="C18" i="14"/>
  <c r="E18" i="13" l="1"/>
  <c r="E25" i="13" s="1"/>
  <c r="D18" i="13"/>
  <c r="D25" i="13" s="1"/>
  <c r="F18" i="13" l="1"/>
  <c r="F25" i="13" s="1"/>
  <c r="D27" i="13" s="1"/>
  <c r="D28" i="13" s="1"/>
  <c r="D30" i="13" s="1"/>
</calcChain>
</file>

<file path=xl/sharedStrings.xml><?xml version="1.0" encoding="utf-8"?>
<sst xmlns="http://schemas.openxmlformats.org/spreadsheetml/2006/main" count="52" uniqueCount="44">
  <si>
    <t>Ssz.</t>
  </si>
  <si>
    <t>Menny.</t>
  </si>
  <si>
    <t>Egység</t>
  </si>
  <si>
    <t>Anyag egységár</t>
  </si>
  <si>
    <t>Díj egységre</t>
  </si>
  <si>
    <t>Anyag összesen</t>
  </si>
  <si>
    <t>Díj összesen</t>
  </si>
  <si>
    <t>Munkanem összesen:</t>
  </si>
  <si>
    <t>db</t>
  </si>
  <si>
    <t xml:space="preserve">       Munkanem</t>
  </si>
  <si>
    <t>Anyagár</t>
  </si>
  <si>
    <t>Munkadíj</t>
  </si>
  <si>
    <t xml:space="preserve">   ÉPÍTÉSZETI MUNKÁK</t>
  </si>
  <si>
    <t xml:space="preserve">   GÉPÉSZETI  MUNKÁK</t>
  </si>
  <si>
    <t xml:space="preserve">   ELEKTROMOS ERŐSÁRAMÚ SZERELÉSI MUNKÁK</t>
  </si>
  <si>
    <t xml:space="preserve">   ELEKTROMOS GYENGEÁRAMÚ SZERELÉSI MUNKÁK</t>
  </si>
  <si>
    <t>Összesen:</t>
  </si>
  <si>
    <t>Anyag és díj összen:</t>
  </si>
  <si>
    <t>Az ÁFA-val növelt teljes költség:</t>
  </si>
  <si>
    <t>Munkanem megnevezése</t>
  </si>
  <si>
    <t>Anyag összege</t>
  </si>
  <si>
    <t>Díj összege</t>
  </si>
  <si>
    <t>Tétel szövege</t>
  </si>
  <si>
    <t>A kiviteli terv alapján véglegesítendő az anyagválasztás és a méretek pontossága!</t>
  </si>
  <si>
    <t>Összesen</t>
  </si>
  <si>
    <t>KÖLTSÉGBONTÁS - FŐÖSSZESÍTŐ</t>
  </si>
  <si>
    <t>KÖLTSÉGBONTÁS - ÖSSZESÍTŐ</t>
  </si>
  <si>
    <t>KÖLTSÉGBONTÁS</t>
  </si>
  <si>
    <t>Acél/alumínium tartószerkezet tetőre, felszereléssel</t>
  </si>
  <si>
    <t>Meglévő villámvédelmi rendszerhez és EPH hálózathoz való csatlakoztatás</t>
  </si>
  <si>
    <t>alk</t>
  </si>
  <si>
    <t xml:space="preserve">Épület központi főelosztójába történő csatlakoztatás, főkapcsolóval. </t>
  </si>
  <si>
    <t>Szerelési segédanyagok költsége</t>
  </si>
  <si>
    <t>klt</t>
  </si>
  <si>
    <t>Üzembe helyezés, kész rendszer tesztelése</t>
  </si>
  <si>
    <t>Szállítási és anyagmozgatási költségek</t>
  </si>
  <si>
    <t>Napelem</t>
  </si>
  <si>
    <t xml:space="preserve">   TŰZJELZŐ RENDSZER</t>
  </si>
  <si>
    <t>Lesenceistvánd Általános Iskola</t>
  </si>
  <si>
    <t xml:space="preserve">(8319 Lesenceistvánd, Nemess Imre tér 1.  HRSZ.:337)     </t>
  </si>
  <si>
    <t>Fronius SYMO 8.2-3-M light típusú , vagy azzal műszakilag egyenértékű inverter, felszereléssel</t>
  </si>
  <si>
    <t xml:space="preserve">A hálózat fázisaira történő csatlakoztatásra AC oldali kapcsolószekrény 16,4 kW-os, 1db kismegszakítóval, túlfeszültség védelemmel, leválasztó kapcsolóval               </t>
  </si>
  <si>
    <t>Korax Solar KS-270 P típusú polikristályos  napelem modul, vagy azzal egyenértékű (min. 270 Wp teljesítménnyel,  IEC 61215, IEC 61730 megfelelősség, teljesítmény garancia: minimum 20 évre minimum 80%   teljestménygaranciával</t>
  </si>
  <si>
    <t>Á R A Z A T L A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</si>
</sst>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Ft&quot;_-;\-* #,##0.00\ &quot;Ft&quot;_-;_-* &quot;-&quot;??\ &quot;Ft&quot;_-;_-@_-"/>
    <numFmt numFmtId="164" formatCode="#,##0&quot;,-  Ft&quot;"/>
    <numFmt numFmtId="165" formatCode="0&quot;./ &quot;"/>
    <numFmt numFmtId="166" formatCode="#,##0&quot;,-     &quot;"/>
    <numFmt numFmtId="167" formatCode="0&quot; % áfa összege&quot;"/>
    <numFmt numFmtId="168" formatCode="_-* #,##0\ &quot;Ft&quot;_-;\-* #,##0\ &quot;Ft&quot;_-;_-* &quot;-&quot;??\ &quot;Ft&quot;_-;_-@_-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8" tint="-0.499984740745262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22"/>
      <name val="Arial Narrow"/>
      <family val="2"/>
      <charset val="238"/>
    </font>
    <font>
      <sz val="12"/>
      <color rgb="FF934607"/>
      <name val="Arial Narrow"/>
      <family val="2"/>
      <charset val="238"/>
    </font>
    <font>
      <b/>
      <sz val="12"/>
      <name val="Arial Narrow"/>
      <family val="2"/>
      <charset val="238"/>
    </font>
    <font>
      <b/>
      <sz val="14"/>
      <name val="Arial Narrow"/>
      <family val="2"/>
      <charset val="238"/>
    </font>
    <font>
      <b/>
      <sz val="16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6"/>
      <name val="Arial Narrow"/>
      <family val="2"/>
      <charset val="238"/>
    </font>
    <font>
      <sz val="12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6" tint="-0.249977111117893"/>
      <name val="Arial Narrow"/>
      <family val="2"/>
      <charset val="238"/>
    </font>
    <font>
      <sz val="12"/>
      <color theme="6" tint="-0.249977111117893"/>
      <name val="Arial Narrow"/>
      <family val="2"/>
      <charset val="238"/>
    </font>
    <font>
      <sz val="10"/>
      <color theme="6" tint="-0.249977111117893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8"/>
      <color theme="4" tint="-0.49998474074526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3" fontId="5" fillId="0" borderId="1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  <xf numFmtId="49" fontId="10" fillId="0" borderId="0" xfId="1" applyNumberFormat="1" applyFont="1"/>
    <xf numFmtId="0" fontId="10" fillId="0" borderId="0" xfId="1" applyFont="1" applyAlignment="1">
      <alignment horizontal="center"/>
    </xf>
    <xf numFmtId="164" fontId="10" fillId="0" borderId="0" xfId="1" applyNumberFormat="1" applyFont="1"/>
    <xf numFmtId="49" fontId="11" fillId="0" borderId="0" xfId="1" applyNumberFormat="1" applyFont="1"/>
    <xf numFmtId="164" fontId="9" fillId="0" borderId="0" xfId="1" applyNumberFormat="1" applyFont="1"/>
    <xf numFmtId="0" fontId="10" fillId="0" borderId="0" xfId="1" applyFont="1"/>
    <xf numFmtId="0" fontId="10" fillId="0" borderId="0" xfId="1" applyFont="1" applyAlignment="1"/>
    <xf numFmtId="49" fontId="10" fillId="0" borderId="0" xfId="1" applyNumberFormat="1" applyFont="1" applyAlignment="1"/>
    <xf numFmtId="0" fontId="12" fillId="0" borderId="0" xfId="1" applyFont="1" applyAlignment="1">
      <alignment horizontal="center"/>
    </xf>
    <xf numFmtId="164" fontId="10" fillId="0" borderId="0" xfId="1" applyNumberFormat="1" applyFont="1" applyAlignment="1"/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0" fontId="15" fillId="0" borderId="0" xfId="1" applyFont="1" applyAlignment="1">
      <alignment horizontal="center"/>
    </xf>
    <xf numFmtId="0" fontId="16" fillId="0" borderId="0" xfId="1" applyFont="1" applyAlignment="1">
      <alignment horizontal="center"/>
    </xf>
    <xf numFmtId="3" fontId="17" fillId="0" borderId="0" xfId="1" applyNumberFormat="1" applyFont="1"/>
    <xf numFmtId="3" fontId="18" fillId="0" borderId="0" xfId="1" applyNumberFormat="1" applyFont="1"/>
    <xf numFmtId="3" fontId="10" fillId="0" borderId="0" xfId="1" applyNumberFormat="1" applyFont="1"/>
    <xf numFmtId="3" fontId="10" fillId="0" borderId="0" xfId="1" applyNumberFormat="1" applyFont="1" applyAlignment="1">
      <alignment horizontal="center"/>
    </xf>
    <xf numFmtId="0" fontId="9" fillId="0" borderId="0" xfId="1" applyFont="1"/>
    <xf numFmtId="3" fontId="10" fillId="0" borderId="0" xfId="1" applyNumberFormat="1" applyFont="1" applyAlignment="1"/>
    <xf numFmtId="0" fontId="19" fillId="0" borderId="0" xfId="1" applyFont="1"/>
    <xf numFmtId="0" fontId="19" fillId="0" borderId="0" xfId="1" applyFont="1" applyAlignment="1">
      <alignment vertical="center"/>
    </xf>
    <xf numFmtId="49" fontId="19" fillId="0" borderId="0" xfId="1" applyNumberFormat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0" fillId="0" borderId="2" xfId="1" applyFont="1" applyBorder="1"/>
    <xf numFmtId="0" fontId="11" fillId="0" borderId="3" xfId="1" applyFont="1" applyBorder="1" applyAlignment="1">
      <alignment vertical="center"/>
    </xf>
    <xf numFmtId="0" fontId="11" fillId="0" borderId="4" xfId="1" applyFont="1" applyBorder="1" applyAlignment="1">
      <alignment vertical="center"/>
    </xf>
    <xf numFmtId="164" fontId="11" fillId="0" borderId="4" xfId="1" applyNumberFormat="1" applyFont="1" applyBorder="1" applyAlignment="1">
      <alignment horizontal="center" vertical="center"/>
    </xf>
    <xf numFmtId="164" fontId="11" fillId="0" borderId="2" xfId="1" applyNumberFormat="1" applyFont="1" applyBorder="1" applyAlignment="1">
      <alignment horizontal="center" vertical="center"/>
    </xf>
    <xf numFmtId="165" fontId="11" fillId="0" borderId="2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left" vertical="center"/>
    </xf>
    <xf numFmtId="0" fontId="10" fillId="0" borderId="4" xfId="1" applyFont="1" applyBorder="1" applyAlignment="1">
      <alignment vertical="center" wrapText="1"/>
    </xf>
    <xf numFmtId="166" fontId="10" fillId="0" borderId="4" xfId="1" applyNumberFormat="1" applyFont="1" applyBorder="1" applyAlignment="1">
      <alignment horizontal="right" vertical="center"/>
    </xf>
    <xf numFmtId="166" fontId="10" fillId="0" borderId="2" xfId="1" applyNumberFormat="1" applyFont="1" applyBorder="1" applyAlignment="1">
      <alignment horizontal="right" vertical="center"/>
    </xf>
    <xf numFmtId="0" fontId="10" fillId="0" borderId="0" xfId="1" applyFont="1" applyBorder="1"/>
    <xf numFmtId="49" fontId="10" fillId="0" borderId="0" xfId="1" applyNumberFormat="1" applyFont="1" applyBorder="1"/>
    <xf numFmtId="0" fontId="10" fillId="0" borderId="5" xfId="1" applyFont="1" applyBorder="1" applyAlignment="1"/>
    <xf numFmtId="164" fontId="10" fillId="0" borderId="5" xfId="1" applyNumberFormat="1" applyFont="1" applyBorder="1"/>
    <xf numFmtId="0" fontId="11" fillId="0" borderId="0" xfId="1" applyFont="1" applyAlignment="1"/>
    <xf numFmtId="164" fontId="11" fillId="0" borderId="0" xfId="1" applyNumberFormat="1" applyFont="1" applyAlignment="1">
      <alignment horizontal="right"/>
    </xf>
    <xf numFmtId="167" fontId="10" fillId="0" borderId="0" xfId="1" applyNumberFormat="1" applyFont="1" applyAlignment="1">
      <alignment horizontal="left"/>
    </xf>
    <xf numFmtId="0" fontId="11" fillId="0" borderId="0" xfId="1" applyFont="1"/>
    <xf numFmtId="0" fontId="8" fillId="0" borderId="0" xfId="0" applyFont="1" applyAlignment="1">
      <alignment vertical="top" wrapText="1"/>
    </xf>
    <xf numFmtId="3" fontId="8" fillId="0" borderId="0" xfId="0" applyNumberFormat="1" applyFont="1" applyAlignment="1">
      <alignment vertical="top" wrapText="1"/>
    </xf>
    <xf numFmtId="0" fontId="20" fillId="0" borderId="5" xfId="0" applyFont="1" applyBorder="1" applyAlignment="1">
      <alignment vertical="top" wrapText="1"/>
    </xf>
    <xf numFmtId="0" fontId="20" fillId="0" borderId="5" xfId="0" applyFont="1" applyBorder="1" applyAlignment="1">
      <alignment horizontal="right" vertical="top" wrapText="1"/>
    </xf>
    <xf numFmtId="0" fontId="14" fillId="0" borderId="0" xfId="1" applyFont="1" applyFill="1" applyAlignment="1"/>
    <xf numFmtId="0" fontId="10" fillId="0" borderId="0" xfId="1" applyFont="1" applyFill="1" applyAlignment="1">
      <alignment vertical="top"/>
    </xf>
    <xf numFmtId="0" fontId="23" fillId="0" borderId="0" xfId="1" applyFont="1" applyAlignment="1"/>
    <xf numFmtId="0" fontId="24" fillId="0" borderId="0" xfId="0" applyFont="1" applyBorder="1" applyAlignment="1">
      <alignment vertical="top" wrapText="1"/>
    </xf>
    <xf numFmtId="166" fontId="10" fillId="0" borderId="4" xfId="1" applyNumberFormat="1" applyFont="1" applyFill="1" applyBorder="1" applyAlignment="1">
      <alignment horizontal="right" vertical="center"/>
    </xf>
    <xf numFmtId="166" fontId="10" fillId="0" borderId="2" xfId="1" applyNumberFormat="1" applyFont="1" applyFill="1" applyBorder="1" applyAlignment="1">
      <alignment horizontal="right" vertical="center"/>
    </xf>
    <xf numFmtId="164" fontId="10" fillId="0" borderId="6" xfId="1" applyNumberFormat="1" applyFont="1" applyBorder="1"/>
    <xf numFmtId="3" fontId="10" fillId="0" borderId="5" xfId="1" applyNumberFormat="1" applyFont="1" applyBorder="1"/>
    <xf numFmtId="0" fontId="10" fillId="0" borderId="0" xfId="1" applyFont="1" applyFill="1" applyAlignment="1"/>
    <xf numFmtId="0" fontId="22" fillId="0" borderId="0" xfId="1" applyFont="1" applyAlignment="1">
      <alignment horizontal="center"/>
    </xf>
    <xf numFmtId="0" fontId="21" fillId="0" borderId="0" xfId="1" applyFont="1" applyAlignment="1">
      <alignment horizontal="center"/>
    </xf>
    <xf numFmtId="0" fontId="21" fillId="0" borderId="0" xfId="1" applyFont="1" applyAlignment="1"/>
    <xf numFmtId="0" fontId="22" fillId="0" borderId="0" xfId="1" applyFont="1" applyAlignment="1"/>
    <xf numFmtId="0" fontId="0" fillId="0" borderId="0" xfId="0" applyFill="1"/>
    <xf numFmtId="0" fontId="0" fillId="0" borderId="0" xfId="0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 wrapText="1"/>
    </xf>
    <xf numFmtId="44" fontId="5" fillId="0" borderId="1" xfId="2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3" fontId="20" fillId="0" borderId="7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0" xfId="1" applyFont="1" applyFill="1" applyAlignment="1"/>
    <xf numFmtId="0" fontId="8" fillId="0" borderId="0" xfId="1" applyFont="1" applyFill="1" applyAlignment="1">
      <alignment vertical="top"/>
    </xf>
    <xf numFmtId="4" fontId="17" fillId="0" borderId="0" xfId="1" applyNumberFormat="1" applyFont="1" applyFill="1"/>
    <xf numFmtId="4" fontId="16" fillId="0" borderId="0" xfId="1" applyNumberFormat="1" applyFont="1" applyFill="1" applyAlignment="1">
      <alignment horizontal="right"/>
    </xf>
    <xf numFmtId="4" fontId="10" fillId="0" borderId="0" xfId="1" applyNumberFormat="1" applyFont="1" applyFill="1" applyAlignment="1">
      <alignment horizontal="right"/>
    </xf>
    <xf numFmtId="0" fontId="9" fillId="0" borderId="0" xfId="1" applyFont="1" applyFill="1" applyAlignment="1">
      <alignment horizontal="left"/>
    </xf>
    <xf numFmtId="49" fontId="10" fillId="0" borderId="0" xfId="1" applyNumberFormat="1" applyFont="1" applyFill="1"/>
    <xf numFmtId="0" fontId="10" fillId="0" borderId="0" xfId="1" applyFont="1" applyFill="1" applyAlignment="1">
      <alignment horizontal="center"/>
    </xf>
    <xf numFmtId="164" fontId="10" fillId="0" borderId="0" xfId="1" applyNumberFormat="1" applyFont="1" applyFill="1"/>
    <xf numFmtId="49" fontId="11" fillId="0" borderId="0" xfId="1" applyNumberFormat="1" applyFont="1" applyFill="1"/>
    <xf numFmtId="0" fontId="25" fillId="0" borderId="0" xfId="1" applyFont="1" applyAlignment="1">
      <alignment horizontal="center"/>
    </xf>
    <xf numFmtId="0" fontId="26" fillId="0" borderId="0" xfId="1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NumberFormat="1" applyFont="1" applyAlignment="1">
      <alignment horizontal="left" vertical="center" wrapText="1"/>
    </xf>
    <xf numFmtId="1" fontId="6" fillId="0" borderId="0" xfId="0" applyNumberFormat="1" applyFont="1" applyAlignment="1">
      <alignment horizontal="center" vertical="center" wrapText="1"/>
    </xf>
    <xf numFmtId="3" fontId="10" fillId="0" borderId="0" xfId="0" applyNumberFormat="1" applyFont="1" applyFill="1" applyBorder="1" applyAlignment="1">
      <alignment vertical="top" wrapText="1"/>
    </xf>
    <xf numFmtId="168" fontId="6" fillId="0" borderId="0" xfId="2" applyNumberFormat="1" applyFont="1" applyAlignment="1">
      <alignment horizontal="center" vertical="center" wrapText="1"/>
    </xf>
    <xf numFmtId="168" fontId="0" fillId="0" borderId="0" xfId="2" applyNumberFormat="1" applyFont="1"/>
    <xf numFmtId="168" fontId="6" fillId="0" borderId="0" xfId="2" applyNumberFormat="1" applyFont="1" applyAlignment="1">
      <alignment horizontal="left" vertical="center" wrapText="1"/>
    </xf>
    <xf numFmtId="168" fontId="4" fillId="0" borderId="0" xfId="2" applyNumberFormat="1" applyFont="1" applyAlignment="1">
      <alignment horizontal="left" vertical="center"/>
    </xf>
    <xf numFmtId="168" fontId="2" fillId="0" borderId="0" xfId="2" applyNumberFormat="1" applyFont="1" applyAlignment="1">
      <alignment horizontal="left" vertical="center" wrapText="1"/>
    </xf>
    <xf numFmtId="0" fontId="27" fillId="0" borderId="0" xfId="0" applyNumberFormat="1" applyFont="1" applyAlignment="1">
      <alignment horizontal="left" vertical="center" wrapText="1"/>
    </xf>
    <xf numFmtId="168" fontId="0" fillId="0" borderId="0" xfId="0" applyNumberFormat="1"/>
    <xf numFmtId="0" fontId="7" fillId="0" borderId="0" xfId="1" applyFont="1" applyFill="1" applyAlignment="1"/>
    <xf numFmtId="0" fontId="8" fillId="0" borderId="0" xfId="1" applyFont="1" applyFill="1" applyAlignment="1">
      <alignment vertical="top"/>
    </xf>
    <xf numFmtId="164" fontId="11" fillId="0" borderId="0" xfId="1" applyNumberFormat="1" applyFont="1" applyAlignment="1">
      <alignment horizontal="center"/>
    </xf>
    <xf numFmtId="164" fontId="10" fillId="0" borderId="0" xfId="1" applyNumberFormat="1" applyFont="1" applyAlignment="1">
      <alignment horizontal="center"/>
    </xf>
    <xf numFmtId="164" fontId="11" fillId="0" borderId="6" xfId="1" applyNumberFormat="1" applyFont="1" applyBorder="1" applyAlignment="1">
      <alignment horizontal="center"/>
    </xf>
    <xf numFmtId="0" fontId="22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0" fillId="0" borderId="0" xfId="0" applyAlignment="1"/>
    <xf numFmtId="0" fontId="16" fillId="0" borderId="0" xfId="1" applyFont="1" applyAlignment="1">
      <alignment horizontal="center"/>
    </xf>
    <xf numFmtId="0" fontId="21" fillId="0" borderId="0" xfId="1" applyFont="1" applyAlignment="1">
      <alignment horizontal="center"/>
    </xf>
  </cellXfs>
  <cellStyles count="4">
    <cellStyle name="Normál" xfId="0" builtinId="0"/>
    <cellStyle name="Normál 2" xfId="1"/>
    <cellStyle name="Pénznem" xfId="2" builtinId="4"/>
    <cellStyle name="Pénznem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zoomScale="85" zoomScaleNormal="85" workbookViewId="0">
      <selection activeCell="C18" sqref="C18"/>
    </sheetView>
  </sheetViews>
  <sheetFormatPr defaultRowHeight="14.4" x14ac:dyDescent="0.3"/>
  <cols>
    <col min="1" max="1" width="5.77734375" customWidth="1"/>
    <col min="2" max="2" width="10.77734375" customWidth="1"/>
    <col min="3" max="3" width="37.77734375" customWidth="1"/>
    <col min="4" max="4" width="15.77734375" customWidth="1"/>
  </cols>
  <sheetData>
    <row r="1" spans="1:4" ht="15.6" x14ac:dyDescent="0.3">
      <c r="A1" s="100"/>
      <c r="B1" s="100"/>
      <c r="C1" s="100"/>
      <c r="D1" s="100"/>
    </row>
    <row r="2" spans="1:4" x14ac:dyDescent="0.3">
      <c r="A2" s="101"/>
      <c r="B2" s="101"/>
      <c r="C2" s="101"/>
      <c r="D2" s="101"/>
    </row>
    <row r="3" spans="1:4" x14ac:dyDescent="0.3">
      <c r="A3" s="76"/>
      <c r="B3" s="76"/>
      <c r="C3" s="76"/>
      <c r="D3" s="76"/>
    </row>
    <row r="4" spans="1:4" x14ac:dyDescent="0.3">
      <c r="A4" s="77"/>
      <c r="B4" s="77"/>
      <c r="C4" s="77"/>
      <c r="D4" s="77"/>
    </row>
    <row r="5" spans="1:4" x14ac:dyDescent="0.3">
      <c r="A5" s="8"/>
      <c r="B5" s="9"/>
      <c r="C5" s="10"/>
      <c r="D5" s="10"/>
    </row>
    <row r="6" spans="1:4" x14ac:dyDescent="0.3">
      <c r="A6" s="11"/>
      <c r="B6" s="12"/>
      <c r="C6" s="12"/>
      <c r="D6" s="10"/>
    </row>
    <row r="7" spans="1:4" x14ac:dyDescent="0.3">
      <c r="A7" s="11"/>
      <c r="B7" s="9"/>
      <c r="C7" s="10"/>
      <c r="D7" s="10"/>
    </row>
    <row r="8" spans="1:4" x14ac:dyDescent="0.3">
      <c r="A8" s="13"/>
      <c r="B8" s="9"/>
      <c r="C8" s="10"/>
      <c r="D8" s="10"/>
    </row>
    <row r="9" spans="1:4" x14ac:dyDescent="0.3">
      <c r="A9" s="14"/>
      <c r="B9" s="9"/>
      <c r="C9" s="15"/>
      <c r="D9" s="11"/>
    </row>
    <row r="10" spans="1:4" ht="28.2" x14ac:dyDescent="0.5">
      <c r="A10" s="15"/>
      <c r="B10" s="16"/>
      <c r="C10" s="17" t="s">
        <v>27</v>
      </c>
      <c r="D10" s="18"/>
    </row>
    <row r="11" spans="1:4" x14ac:dyDescent="0.3">
      <c r="A11" s="14"/>
      <c r="B11" s="9"/>
      <c r="C11" s="10"/>
      <c r="D11" s="11"/>
    </row>
    <row r="12" spans="1:4" ht="15.6" x14ac:dyDescent="0.3">
      <c r="A12" s="14"/>
      <c r="B12" s="9"/>
      <c r="C12" s="86" t="s">
        <v>38</v>
      </c>
      <c r="D12" s="11"/>
    </row>
    <row r="13" spans="1:4" ht="15.6" x14ac:dyDescent="0.3">
      <c r="A13" s="14"/>
      <c r="B13" s="9"/>
      <c r="C13" s="87" t="s">
        <v>39</v>
      </c>
      <c r="D13" s="11"/>
    </row>
    <row r="14" spans="1:4" x14ac:dyDescent="0.3">
      <c r="A14" s="14"/>
      <c r="B14" s="9"/>
      <c r="C14" s="57"/>
      <c r="D14" s="11"/>
    </row>
    <row r="15" spans="1:4" ht="15.6" x14ac:dyDescent="0.3">
      <c r="A15" s="14"/>
      <c r="B15" s="9"/>
      <c r="C15" s="20"/>
      <c r="D15" s="11"/>
    </row>
    <row r="16" spans="1:4" ht="18" x14ac:dyDescent="0.35">
      <c r="A16" s="14"/>
      <c r="B16" s="9"/>
      <c r="C16" s="21"/>
      <c r="D16" s="11"/>
    </row>
    <row r="17" spans="1:4" ht="20.399999999999999" x14ac:dyDescent="0.35">
      <c r="A17" s="14"/>
      <c r="B17" s="9"/>
      <c r="C17" s="22" t="s">
        <v>43</v>
      </c>
      <c r="D17" s="11"/>
    </row>
    <row r="18" spans="1:4" x14ac:dyDescent="0.3">
      <c r="A18" s="14"/>
      <c r="B18" s="9"/>
      <c r="C18" s="15"/>
      <c r="D18" s="11"/>
    </row>
    <row r="19" spans="1:4" x14ac:dyDescent="0.3">
      <c r="A19" s="14"/>
      <c r="B19" s="9"/>
      <c r="C19" s="15"/>
      <c r="D19" s="11"/>
    </row>
  </sheetData>
  <mergeCells count="2">
    <mergeCell ref="A1:D1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selection activeCell="H18" sqref="H18"/>
    </sheetView>
  </sheetViews>
  <sheetFormatPr defaultRowHeight="14.4" x14ac:dyDescent="0.3"/>
  <cols>
    <col min="1" max="1" width="5.77734375" customWidth="1"/>
    <col min="2" max="2" width="10.77734375" customWidth="1"/>
    <col min="3" max="3" width="37.77734375" customWidth="1"/>
    <col min="4" max="6" width="13.5546875" customWidth="1"/>
    <col min="8" max="8" width="15.77734375" customWidth="1"/>
  </cols>
  <sheetData>
    <row r="1" spans="1:6" ht="15.6" x14ac:dyDescent="0.3">
      <c r="A1" s="100"/>
      <c r="B1" s="100"/>
      <c r="C1" s="100"/>
      <c r="D1" s="100"/>
      <c r="E1" s="78"/>
      <c r="F1" s="23"/>
    </row>
    <row r="2" spans="1:6" ht="20.399999999999999" x14ac:dyDescent="0.35">
      <c r="A2" s="101"/>
      <c r="B2" s="101"/>
      <c r="C2" s="101"/>
      <c r="D2" s="101"/>
      <c r="E2" s="79"/>
      <c r="F2" s="24"/>
    </row>
    <row r="3" spans="1:6" ht="15.6" x14ac:dyDescent="0.3">
      <c r="A3" s="55"/>
      <c r="B3" s="55"/>
      <c r="C3" s="55"/>
      <c r="D3" s="55"/>
      <c r="E3" s="80"/>
      <c r="F3" s="25"/>
    </row>
    <row r="4" spans="1:6" x14ac:dyDescent="0.3">
      <c r="A4" s="56"/>
      <c r="B4" s="56"/>
      <c r="C4" s="56"/>
      <c r="D4" s="56"/>
      <c r="E4" s="80"/>
      <c r="F4" s="25"/>
    </row>
    <row r="5" spans="1:6" x14ac:dyDescent="0.3">
      <c r="A5" s="81"/>
      <c r="B5" s="82"/>
      <c r="C5" s="83"/>
      <c r="D5" s="83"/>
      <c r="E5" s="83"/>
      <c r="F5" s="26"/>
    </row>
    <row r="6" spans="1:6" x14ac:dyDescent="0.3">
      <c r="A6" s="84"/>
      <c r="B6" s="85"/>
      <c r="C6" s="85"/>
      <c r="D6" s="83"/>
      <c r="E6" s="83"/>
      <c r="F6" s="26"/>
    </row>
    <row r="7" spans="1:6" x14ac:dyDescent="0.3">
      <c r="A7" s="84"/>
      <c r="B7" s="82"/>
      <c r="C7" s="83"/>
      <c r="D7" s="83"/>
      <c r="E7" s="83"/>
      <c r="F7" s="26"/>
    </row>
    <row r="8" spans="1:6" x14ac:dyDescent="0.3">
      <c r="A8" s="13"/>
      <c r="B8" s="9"/>
      <c r="C8" s="10"/>
      <c r="D8" s="10"/>
      <c r="E8" s="10"/>
      <c r="F8" s="26"/>
    </row>
    <row r="9" spans="1:6" x14ac:dyDescent="0.3">
      <c r="A9" s="27"/>
      <c r="B9" s="9"/>
      <c r="C9" s="10"/>
      <c r="D9" s="13"/>
      <c r="E9" s="13"/>
      <c r="F9" s="25"/>
    </row>
    <row r="10" spans="1:6" ht="20.399999999999999" x14ac:dyDescent="0.35">
      <c r="A10" s="15"/>
      <c r="B10" s="16"/>
      <c r="C10" s="22" t="s">
        <v>25</v>
      </c>
      <c r="D10" s="18"/>
      <c r="E10" s="18"/>
      <c r="F10" s="28"/>
    </row>
    <row r="11" spans="1:6" x14ac:dyDescent="0.3">
      <c r="A11" s="14"/>
      <c r="B11" s="9"/>
      <c r="C11" s="10"/>
      <c r="D11" s="11"/>
      <c r="E11" s="11"/>
      <c r="F11" s="25"/>
    </row>
    <row r="12" spans="1:6" ht="15.6" x14ac:dyDescent="0.3">
      <c r="A12" s="29"/>
      <c r="B12" s="29"/>
      <c r="C12" s="65" t="str">
        <f>Árazott!C12</f>
        <v>Lesenceistvánd Általános Iskola</v>
      </c>
      <c r="D12" s="66"/>
      <c r="E12" s="66"/>
      <c r="F12" s="66"/>
    </row>
    <row r="13" spans="1:6" ht="15.6" x14ac:dyDescent="0.3">
      <c r="A13" s="29"/>
      <c r="B13" s="29"/>
      <c r="C13" s="64" t="str">
        <f>Árazott!C13</f>
        <v xml:space="preserve">(8319 Lesenceistvánd, Nemess Imre tér 1.  HRSZ.:337)     </v>
      </c>
      <c r="D13" s="67"/>
      <c r="E13" s="67"/>
      <c r="F13" s="67"/>
    </row>
    <row r="14" spans="1:6" ht="15.6" x14ac:dyDescent="0.3">
      <c r="A14" s="30"/>
      <c r="B14" s="31"/>
      <c r="C14" s="19"/>
      <c r="D14" s="11"/>
      <c r="E14" s="11"/>
      <c r="F14" s="25"/>
    </row>
    <row r="15" spans="1:6" ht="15.6" x14ac:dyDescent="0.3">
      <c r="A15" s="30"/>
      <c r="B15" s="31"/>
      <c r="C15" s="32"/>
      <c r="D15" s="11"/>
      <c r="E15" s="11"/>
      <c r="F15" s="25"/>
    </row>
    <row r="16" spans="1:6" ht="15.6" x14ac:dyDescent="0.3">
      <c r="A16" s="30"/>
      <c r="B16" s="31"/>
      <c r="C16" s="20"/>
      <c r="D16" s="11"/>
      <c r="E16" s="11"/>
      <c r="F16" s="25"/>
    </row>
    <row r="17" spans="1:6" x14ac:dyDescent="0.3">
      <c r="A17" s="33"/>
      <c r="B17" s="34" t="s">
        <v>9</v>
      </c>
      <c r="C17" s="35"/>
      <c r="D17" s="36" t="s">
        <v>10</v>
      </c>
      <c r="E17" s="37" t="s">
        <v>11</v>
      </c>
      <c r="F17" s="37" t="s">
        <v>24</v>
      </c>
    </row>
    <row r="18" spans="1:6" x14ac:dyDescent="0.3">
      <c r="A18" s="38">
        <f>COUNT($A$11:A17)+1</f>
        <v>1</v>
      </c>
      <c r="B18" s="39" t="s">
        <v>12</v>
      </c>
      <c r="C18" s="40"/>
      <c r="D18" s="59">
        <f>Összesítő!B18</f>
        <v>0</v>
      </c>
      <c r="E18" s="60">
        <f>Összesítő!C18</f>
        <v>0</v>
      </c>
      <c r="F18" s="60">
        <f>Összesítő!D18</f>
        <v>0</v>
      </c>
    </row>
    <row r="19" spans="1:6" x14ac:dyDescent="0.3">
      <c r="A19" s="38">
        <f>COUNT($A$11:A18)+1</f>
        <v>2</v>
      </c>
      <c r="B19" s="39" t="s">
        <v>13</v>
      </c>
      <c r="C19" s="40"/>
      <c r="D19" s="41">
        <v>0</v>
      </c>
      <c r="E19" s="42">
        <v>0</v>
      </c>
      <c r="F19" s="42">
        <v>0</v>
      </c>
    </row>
    <row r="20" spans="1:6" x14ac:dyDescent="0.3">
      <c r="A20" s="38">
        <v>3</v>
      </c>
      <c r="B20" s="39" t="s">
        <v>14</v>
      </c>
      <c r="C20" s="40"/>
      <c r="D20" s="41">
        <v>0</v>
      </c>
      <c r="E20" s="42">
        <v>0</v>
      </c>
      <c r="F20" s="42">
        <v>0</v>
      </c>
    </row>
    <row r="21" spans="1:6" x14ac:dyDescent="0.3">
      <c r="A21" s="38">
        <v>4</v>
      </c>
      <c r="B21" s="39" t="s">
        <v>37</v>
      </c>
      <c r="C21" s="40"/>
      <c r="D21" s="41">
        <v>0</v>
      </c>
      <c r="E21" s="42">
        <v>0</v>
      </c>
      <c r="F21" s="42">
        <v>0</v>
      </c>
    </row>
    <row r="22" spans="1:6" x14ac:dyDescent="0.3">
      <c r="A22" s="38">
        <v>5</v>
      </c>
      <c r="B22" s="39" t="s">
        <v>15</v>
      </c>
      <c r="C22" s="40"/>
      <c r="D22" s="41">
        <v>0</v>
      </c>
      <c r="E22" s="42">
        <v>0</v>
      </c>
      <c r="F22" s="42">
        <v>0</v>
      </c>
    </row>
    <row r="23" spans="1:6" ht="15" thickBot="1" x14ac:dyDescent="0.35">
      <c r="A23" s="43"/>
      <c r="B23" s="44"/>
      <c r="C23" s="45"/>
      <c r="D23" s="46"/>
      <c r="E23" s="46"/>
      <c r="F23" s="25"/>
    </row>
    <row r="24" spans="1:6" x14ac:dyDescent="0.3">
      <c r="A24" s="14"/>
      <c r="B24" s="9"/>
      <c r="C24" s="15"/>
      <c r="D24" s="11"/>
      <c r="E24" s="11"/>
      <c r="F24" s="61"/>
    </row>
    <row r="25" spans="1:6" x14ac:dyDescent="0.3">
      <c r="A25" s="14"/>
      <c r="B25" s="9"/>
      <c r="C25" s="47" t="s">
        <v>16</v>
      </c>
      <c r="D25" s="48">
        <f>SUM(D18:D23)</f>
        <v>0</v>
      </c>
      <c r="E25" s="48">
        <f>SUM(E18:E23)</f>
        <v>0</v>
      </c>
      <c r="F25" s="48">
        <f>SUM(F18:F23)</f>
        <v>0</v>
      </c>
    </row>
    <row r="26" spans="1:6" x14ac:dyDescent="0.3">
      <c r="A26" s="14"/>
      <c r="B26" s="9"/>
      <c r="C26" s="15"/>
      <c r="D26" s="11"/>
      <c r="E26" s="11"/>
      <c r="F26" s="25"/>
    </row>
    <row r="27" spans="1:6" x14ac:dyDescent="0.3">
      <c r="A27" s="14"/>
      <c r="B27" s="9"/>
      <c r="C27" s="15" t="s">
        <v>17</v>
      </c>
      <c r="D27" s="102">
        <f>F25</f>
        <v>0</v>
      </c>
      <c r="E27" s="102"/>
      <c r="F27" s="102"/>
    </row>
    <row r="28" spans="1:6" x14ac:dyDescent="0.3">
      <c r="A28" s="14"/>
      <c r="B28" s="9"/>
      <c r="C28" s="49">
        <v>27</v>
      </c>
      <c r="D28" s="103">
        <f>D27*C28/100</f>
        <v>0</v>
      </c>
      <c r="E28" s="103"/>
      <c r="F28" s="103"/>
    </row>
    <row r="29" spans="1:6" ht="15" thickBot="1" x14ac:dyDescent="0.35">
      <c r="A29" s="43"/>
      <c r="B29" s="44"/>
      <c r="C29" s="45"/>
      <c r="D29" s="46"/>
      <c r="E29" s="46"/>
      <c r="F29" s="62"/>
    </row>
    <row r="30" spans="1:6" x14ac:dyDescent="0.3">
      <c r="A30" s="14"/>
      <c r="B30" s="9"/>
      <c r="C30" s="47" t="s">
        <v>18</v>
      </c>
      <c r="D30" s="104">
        <f>D27+D28</f>
        <v>0</v>
      </c>
      <c r="E30" s="104"/>
      <c r="F30" s="104"/>
    </row>
    <row r="31" spans="1:6" x14ac:dyDescent="0.3">
      <c r="A31" s="14"/>
      <c r="B31" s="9"/>
      <c r="C31" s="15"/>
      <c r="D31" s="11"/>
      <c r="E31" s="11"/>
      <c r="F31" s="25"/>
    </row>
    <row r="32" spans="1:6" x14ac:dyDescent="0.3">
      <c r="A32" s="14"/>
      <c r="B32" s="9"/>
      <c r="C32" s="15"/>
      <c r="D32" s="11"/>
      <c r="E32" s="11"/>
      <c r="F32" s="25"/>
    </row>
    <row r="33" spans="1:6" x14ac:dyDescent="0.3">
      <c r="A33" s="14"/>
      <c r="B33" s="9"/>
      <c r="C33" s="15"/>
      <c r="D33" s="11"/>
      <c r="E33" s="11"/>
      <c r="F33" s="25"/>
    </row>
    <row r="34" spans="1:6" x14ac:dyDescent="0.3">
      <c r="A34" s="14"/>
      <c r="B34" s="9"/>
      <c r="C34" s="15"/>
      <c r="D34" s="11"/>
      <c r="E34" s="11"/>
      <c r="F34" s="25"/>
    </row>
    <row r="35" spans="1:6" x14ac:dyDescent="0.3">
      <c r="A35" s="50" t="s">
        <v>23</v>
      </c>
      <c r="B35" s="9"/>
      <c r="C35" s="15"/>
      <c r="D35" s="11"/>
      <c r="E35" s="11"/>
      <c r="F35" s="25"/>
    </row>
    <row r="36" spans="1:6" x14ac:dyDescent="0.3">
      <c r="A36" s="50"/>
      <c r="B36" s="9"/>
      <c r="C36" s="15"/>
      <c r="D36" s="11"/>
      <c r="E36" s="11"/>
      <c r="F36" s="25"/>
    </row>
    <row r="37" spans="1:6" x14ac:dyDescent="0.3">
      <c r="A37" s="50"/>
      <c r="B37" s="9"/>
      <c r="C37" s="15"/>
      <c r="D37" s="11"/>
      <c r="E37" s="11"/>
      <c r="F37" s="25"/>
    </row>
    <row r="38" spans="1:6" x14ac:dyDescent="0.3">
      <c r="A38" s="50"/>
      <c r="B38" s="9"/>
      <c r="C38" s="15"/>
      <c r="D38" s="11"/>
      <c r="E38" s="11"/>
      <c r="F38" s="25"/>
    </row>
    <row r="39" spans="1:6" x14ac:dyDescent="0.3">
      <c r="A39" s="50"/>
      <c r="B39" s="9"/>
      <c r="C39" s="15"/>
      <c r="D39" s="11"/>
      <c r="E39" s="11"/>
      <c r="F39" s="25"/>
    </row>
    <row r="40" spans="1:6" x14ac:dyDescent="0.3">
      <c r="A40" s="14"/>
      <c r="B40" s="9"/>
      <c r="C40" s="15"/>
      <c r="D40" s="11"/>
      <c r="E40" s="11"/>
      <c r="F40" s="25"/>
    </row>
    <row r="41" spans="1:6" x14ac:dyDescent="0.3">
      <c r="A41" s="14"/>
      <c r="B41" s="9"/>
      <c r="C41" s="63"/>
      <c r="D41" s="63"/>
      <c r="E41" s="63"/>
      <c r="F41" s="25"/>
    </row>
    <row r="42" spans="1:6" x14ac:dyDescent="0.3">
      <c r="A42" s="14"/>
      <c r="B42" s="9"/>
      <c r="C42" s="63"/>
      <c r="D42" s="63"/>
      <c r="E42" s="63"/>
      <c r="F42" s="25"/>
    </row>
    <row r="43" spans="1:6" x14ac:dyDescent="0.3">
      <c r="A43" s="14"/>
      <c r="B43" s="9"/>
      <c r="C43" s="15"/>
      <c r="D43" s="11"/>
      <c r="E43" s="11"/>
      <c r="F43" s="25"/>
    </row>
  </sheetData>
  <mergeCells count="5">
    <mergeCell ref="D27:F27"/>
    <mergeCell ref="D28:F28"/>
    <mergeCell ref="D30:F30"/>
    <mergeCell ref="A1:D1"/>
    <mergeCell ref="A2:D2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C22" sqref="C22"/>
    </sheetView>
  </sheetViews>
  <sheetFormatPr defaultRowHeight="14.4" x14ac:dyDescent="0.3"/>
  <cols>
    <col min="1" max="1" width="36.44140625" customWidth="1"/>
    <col min="2" max="3" width="20.77734375" customWidth="1"/>
    <col min="4" max="4" width="13.77734375" customWidth="1"/>
  </cols>
  <sheetData>
    <row r="1" spans="1:5" ht="15.6" x14ac:dyDescent="0.3">
      <c r="A1" s="100"/>
      <c r="B1" s="100"/>
      <c r="C1" s="100"/>
      <c r="D1" s="100"/>
      <c r="E1" s="68"/>
    </row>
    <row r="2" spans="1:5" x14ac:dyDescent="0.3">
      <c r="A2" s="101"/>
      <c r="B2" s="101"/>
      <c r="C2" s="101"/>
      <c r="D2" s="101"/>
      <c r="E2" s="68"/>
    </row>
    <row r="3" spans="1:5" x14ac:dyDescent="0.3">
      <c r="A3" s="76"/>
      <c r="B3" s="76"/>
      <c r="C3" s="76"/>
      <c r="D3" s="76"/>
      <c r="E3" s="68"/>
    </row>
    <row r="4" spans="1:5" x14ac:dyDescent="0.3">
      <c r="A4" s="77"/>
      <c r="B4" s="77"/>
      <c r="C4" s="77"/>
      <c r="D4" s="77"/>
      <c r="E4" s="68"/>
    </row>
    <row r="5" spans="1:5" x14ac:dyDescent="0.3">
      <c r="A5" s="8"/>
      <c r="B5" s="9"/>
      <c r="C5" s="10"/>
      <c r="D5" s="10"/>
    </row>
    <row r="6" spans="1:5" x14ac:dyDescent="0.3">
      <c r="A6" s="11"/>
      <c r="B6" s="12"/>
      <c r="C6" s="12"/>
      <c r="D6" s="10"/>
    </row>
    <row r="7" spans="1:5" x14ac:dyDescent="0.3">
      <c r="A7" s="11"/>
      <c r="B7" s="9"/>
      <c r="C7" s="10"/>
      <c r="D7" s="10"/>
    </row>
    <row r="8" spans="1:5" x14ac:dyDescent="0.3">
      <c r="A8" s="13"/>
      <c r="B8" s="9"/>
      <c r="C8" s="10"/>
      <c r="D8" s="10"/>
    </row>
    <row r="9" spans="1:5" x14ac:dyDescent="0.3">
      <c r="A9" s="27"/>
      <c r="B9" s="9"/>
      <c r="C9" s="10"/>
      <c r="D9" s="13"/>
    </row>
    <row r="10" spans="1:5" ht="20.399999999999999" x14ac:dyDescent="0.35">
      <c r="A10" s="108" t="s">
        <v>26</v>
      </c>
      <c r="B10" s="108"/>
      <c r="C10" s="108"/>
      <c r="D10" s="108"/>
    </row>
    <row r="11" spans="1:5" x14ac:dyDescent="0.3">
      <c r="A11" s="106"/>
      <c r="B11" s="107"/>
      <c r="C11" s="107"/>
      <c r="D11" s="11"/>
    </row>
    <row r="12" spans="1:5" ht="15.6" x14ac:dyDescent="0.3">
      <c r="A12" s="109" t="str">
        <f>Árazott!C12</f>
        <v>Lesenceistvánd Általános Iskola</v>
      </c>
      <c r="B12" s="109"/>
      <c r="C12" s="109"/>
      <c r="D12" s="109"/>
    </row>
    <row r="13" spans="1:5" ht="15.6" x14ac:dyDescent="0.3">
      <c r="A13" s="105" t="str">
        <f>Árazott!C13</f>
        <v xml:space="preserve">(8319 Lesenceistvánd, Nemess Imre tér 1.  HRSZ.:337)     </v>
      </c>
      <c r="B13" s="105"/>
      <c r="C13" s="105"/>
      <c r="D13" s="105"/>
    </row>
    <row r="14" spans="1:5" x14ac:dyDescent="0.3">
      <c r="A14" s="51"/>
      <c r="B14" s="52"/>
      <c r="C14" s="52"/>
      <c r="D14" s="51"/>
    </row>
    <row r="15" spans="1:5" x14ac:dyDescent="0.3">
      <c r="A15" s="51"/>
      <c r="B15" s="52"/>
      <c r="C15" s="52"/>
      <c r="D15" s="51"/>
    </row>
    <row r="16" spans="1:5" ht="15" thickBot="1" x14ac:dyDescent="0.35">
      <c r="A16" s="53" t="s">
        <v>19</v>
      </c>
      <c r="B16" s="54" t="s">
        <v>20</v>
      </c>
      <c r="C16" s="54" t="s">
        <v>21</v>
      </c>
      <c r="D16" s="54" t="s">
        <v>24</v>
      </c>
    </row>
    <row r="17" spans="1:4" s="88" customFormat="1" ht="15" thickBot="1" x14ac:dyDescent="0.35">
      <c r="A17" s="58" t="s">
        <v>36</v>
      </c>
      <c r="B17" s="92">
        <f>Napelem!G20</f>
        <v>0</v>
      </c>
      <c r="C17" s="92">
        <f>Napelem!H20</f>
        <v>0</v>
      </c>
      <c r="D17" s="92">
        <f>B17+C17</f>
        <v>0</v>
      </c>
    </row>
    <row r="18" spans="1:4" s="75" customFormat="1" ht="15.6" thickTop="1" thickBot="1" x14ac:dyDescent="0.35">
      <c r="A18" s="73" t="s">
        <v>16</v>
      </c>
      <c r="B18" s="74">
        <f>ROUND(SUM(B17:B17),0)</f>
        <v>0</v>
      </c>
      <c r="C18" s="74">
        <f>ROUND(SUM(C17:C17), 0)</f>
        <v>0</v>
      </c>
      <c r="D18" s="74">
        <f>SUM(D17:D17)</f>
        <v>0</v>
      </c>
    </row>
    <row r="19" spans="1:4" ht="15" thickTop="1" x14ac:dyDescent="0.3">
      <c r="A19" s="51"/>
      <c r="B19" s="51"/>
      <c r="C19" s="51"/>
      <c r="D19" s="51"/>
    </row>
    <row r="20" spans="1:4" x14ac:dyDescent="0.3">
      <c r="A20" s="51"/>
      <c r="B20" s="51"/>
      <c r="C20" s="51"/>
      <c r="D20" s="51"/>
    </row>
  </sheetData>
  <mergeCells count="6">
    <mergeCell ref="A13:D13"/>
    <mergeCell ref="A1:D1"/>
    <mergeCell ref="A2:D2"/>
    <mergeCell ref="A11:C11"/>
    <mergeCell ref="A10:D10"/>
    <mergeCell ref="A12:D12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J25" sqref="J25"/>
    </sheetView>
  </sheetViews>
  <sheetFormatPr defaultRowHeight="14.4" x14ac:dyDescent="0.3"/>
  <cols>
    <col min="2" max="2" width="22" customWidth="1"/>
    <col min="5" max="6" width="11.77734375" bestFit="1" customWidth="1"/>
    <col min="7" max="7" width="14.44140625" bestFit="1" customWidth="1"/>
    <col min="8" max="8" width="13" bestFit="1" customWidth="1"/>
    <col min="10" max="10" width="9.77734375" bestFit="1" customWidth="1"/>
  </cols>
  <sheetData>
    <row r="1" spans="1:11" ht="27.6" x14ac:dyDescent="0.3">
      <c r="A1" s="1" t="s">
        <v>0</v>
      </c>
      <c r="B1" s="1" t="s">
        <v>22</v>
      </c>
      <c r="C1" s="70" t="s">
        <v>1</v>
      </c>
      <c r="D1" s="1" t="s">
        <v>2</v>
      </c>
      <c r="E1" s="2" t="s">
        <v>3</v>
      </c>
      <c r="F1" s="71" t="s">
        <v>4</v>
      </c>
      <c r="G1" s="2" t="s">
        <v>5</v>
      </c>
      <c r="H1" s="2" t="s">
        <v>6</v>
      </c>
    </row>
    <row r="2" spans="1:11" ht="61.2" x14ac:dyDescent="0.3">
      <c r="A2" s="7">
        <v>1</v>
      </c>
      <c r="B2" s="90" t="s">
        <v>41</v>
      </c>
      <c r="C2" s="72">
        <v>1</v>
      </c>
      <c r="D2" s="89" t="s">
        <v>8</v>
      </c>
      <c r="E2" s="95"/>
      <c r="F2" s="96"/>
      <c r="G2" s="97"/>
      <c r="H2" s="97"/>
      <c r="J2" s="99"/>
      <c r="K2" s="99"/>
    </row>
    <row r="3" spans="1:11" x14ac:dyDescent="0.3">
      <c r="A3" s="69"/>
      <c r="B3" s="90"/>
      <c r="C3" s="88"/>
      <c r="D3" s="88"/>
      <c r="E3" s="94"/>
      <c r="F3" s="94"/>
      <c r="G3" s="94"/>
      <c r="H3" s="94"/>
      <c r="J3" s="99"/>
      <c r="K3" s="99"/>
    </row>
    <row r="4" spans="1:11" ht="107.25" customHeight="1" x14ac:dyDescent="0.3">
      <c r="A4" s="69">
        <v>2</v>
      </c>
      <c r="B4" s="98" t="s">
        <v>42</v>
      </c>
      <c r="C4" s="72">
        <v>60</v>
      </c>
      <c r="D4" s="89" t="s">
        <v>8</v>
      </c>
      <c r="E4" s="95"/>
      <c r="F4" s="96"/>
      <c r="G4" s="97"/>
      <c r="H4" s="97"/>
      <c r="J4" s="99"/>
      <c r="K4" s="99"/>
    </row>
    <row r="5" spans="1:11" x14ac:dyDescent="0.3">
      <c r="A5" s="69"/>
      <c r="B5" s="90"/>
      <c r="C5" s="88"/>
      <c r="D5" s="88"/>
      <c r="E5" s="94"/>
      <c r="F5" s="94"/>
      <c r="G5" s="94"/>
      <c r="H5" s="94"/>
      <c r="J5" s="99"/>
      <c r="K5" s="99"/>
    </row>
    <row r="6" spans="1:11" ht="20.399999999999999" x14ac:dyDescent="0.3">
      <c r="A6" s="69">
        <v>3</v>
      </c>
      <c r="B6" s="90" t="s">
        <v>28</v>
      </c>
      <c r="C6" s="91">
        <v>60</v>
      </c>
      <c r="D6" s="89" t="s">
        <v>8</v>
      </c>
      <c r="E6" s="95"/>
      <c r="F6" s="95"/>
      <c r="G6" s="95"/>
      <c r="H6" s="95"/>
      <c r="J6" s="99"/>
      <c r="K6" s="99"/>
    </row>
    <row r="7" spans="1:11" x14ac:dyDescent="0.3">
      <c r="A7" s="69"/>
      <c r="B7" s="90"/>
      <c r="C7" s="88"/>
      <c r="D7" s="88"/>
      <c r="E7" s="95"/>
      <c r="F7" s="95"/>
      <c r="G7" s="95"/>
      <c r="H7" s="95"/>
      <c r="J7" s="99"/>
      <c r="K7" s="99"/>
    </row>
    <row r="8" spans="1:11" ht="40.799999999999997" x14ac:dyDescent="0.3">
      <c r="A8" s="69">
        <v>4</v>
      </c>
      <c r="B8" s="98" t="s">
        <v>40</v>
      </c>
      <c r="C8" s="72">
        <v>2</v>
      </c>
      <c r="D8" s="89" t="s">
        <v>8</v>
      </c>
      <c r="E8" s="95"/>
      <c r="F8" s="95"/>
      <c r="G8" s="95"/>
      <c r="H8" s="95"/>
      <c r="J8" s="99"/>
      <c r="K8" s="99"/>
    </row>
    <row r="9" spans="1:11" x14ac:dyDescent="0.3">
      <c r="A9" s="69"/>
      <c r="B9" s="90"/>
      <c r="C9" s="88"/>
      <c r="D9" s="88"/>
      <c r="E9" s="95"/>
      <c r="F9" s="95"/>
      <c r="G9" s="95"/>
      <c r="H9" s="95"/>
      <c r="J9" s="99"/>
      <c r="K9" s="99"/>
    </row>
    <row r="10" spans="1:11" ht="30.6" x14ac:dyDescent="0.3">
      <c r="A10" s="69">
        <v>5</v>
      </c>
      <c r="B10" s="90" t="s">
        <v>29</v>
      </c>
      <c r="C10" s="72">
        <v>1</v>
      </c>
      <c r="D10" s="89" t="s">
        <v>30</v>
      </c>
      <c r="E10" s="95"/>
      <c r="F10" s="95"/>
      <c r="G10" s="95"/>
      <c r="H10" s="95"/>
      <c r="J10" s="99"/>
      <c r="K10" s="99"/>
    </row>
    <row r="11" spans="1:11" x14ac:dyDescent="0.3">
      <c r="A11" s="69"/>
      <c r="B11" s="90"/>
      <c r="C11" s="88"/>
      <c r="D11" s="88"/>
      <c r="E11" s="95"/>
      <c r="F11" s="95"/>
      <c r="G11" s="95"/>
      <c r="H11" s="95"/>
      <c r="J11" s="99"/>
      <c r="K11" s="99"/>
    </row>
    <row r="12" spans="1:11" ht="30.6" x14ac:dyDescent="0.3">
      <c r="A12" s="69">
        <v>6</v>
      </c>
      <c r="B12" s="90" t="s">
        <v>31</v>
      </c>
      <c r="C12" s="72">
        <v>1</v>
      </c>
      <c r="D12" s="89" t="s">
        <v>30</v>
      </c>
      <c r="E12" s="95"/>
      <c r="F12" s="95"/>
      <c r="G12" s="95"/>
      <c r="H12" s="95"/>
      <c r="J12" s="99"/>
      <c r="K12" s="99"/>
    </row>
    <row r="13" spans="1:11" x14ac:dyDescent="0.3">
      <c r="A13" s="69"/>
      <c r="B13" s="90"/>
      <c r="C13" s="88"/>
      <c r="D13" s="88"/>
      <c r="E13" s="95"/>
      <c r="F13" s="95"/>
      <c r="G13" s="95"/>
      <c r="H13" s="95"/>
      <c r="J13" s="99"/>
      <c r="K13" s="99"/>
    </row>
    <row r="14" spans="1:11" x14ac:dyDescent="0.3">
      <c r="A14" s="69">
        <v>7</v>
      </c>
      <c r="B14" s="90" t="s">
        <v>32</v>
      </c>
      <c r="C14" s="72">
        <v>1</v>
      </c>
      <c r="D14" s="89" t="s">
        <v>33</v>
      </c>
      <c r="E14" s="95"/>
      <c r="F14" s="93"/>
      <c r="G14" s="95"/>
      <c r="H14" s="93"/>
      <c r="J14" s="99"/>
      <c r="K14" s="99"/>
    </row>
    <row r="15" spans="1:11" x14ac:dyDescent="0.3">
      <c r="A15" s="69"/>
      <c r="B15" s="90"/>
      <c r="C15" s="88"/>
      <c r="D15" s="88"/>
      <c r="E15" s="95"/>
      <c r="F15" s="95"/>
      <c r="G15" s="95"/>
      <c r="H15" s="95"/>
      <c r="J15" s="99"/>
      <c r="K15" s="99"/>
    </row>
    <row r="16" spans="1:11" ht="20.399999999999999" x14ac:dyDescent="0.3">
      <c r="A16" s="69">
        <v>8</v>
      </c>
      <c r="B16" s="90" t="s">
        <v>34</v>
      </c>
      <c r="C16" s="72">
        <v>1</v>
      </c>
      <c r="D16" s="89" t="s">
        <v>30</v>
      </c>
      <c r="E16" s="93"/>
      <c r="F16" s="95"/>
      <c r="G16" s="93"/>
      <c r="H16" s="95"/>
      <c r="J16" s="99"/>
      <c r="K16" s="99"/>
    </row>
    <row r="17" spans="1:11" x14ac:dyDescent="0.3">
      <c r="A17" s="69"/>
      <c r="B17" s="90"/>
      <c r="C17" s="88"/>
      <c r="D17" s="88"/>
      <c r="E17" s="93"/>
      <c r="F17" s="95"/>
      <c r="G17" s="93"/>
      <c r="H17" s="95"/>
      <c r="J17" s="99"/>
      <c r="K17" s="99"/>
    </row>
    <row r="18" spans="1:11" ht="27.75" customHeight="1" x14ac:dyDescent="0.3">
      <c r="A18" s="69">
        <v>9</v>
      </c>
      <c r="B18" s="90" t="s">
        <v>35</v>
      </c>
      <c r="C18" s="72">
        <v>1</v>
      </c>
      <c r="D18" s="89" t="s">
        <v>30</v>
      </c>
      <c r="E18" s="93"/>
      <c r="F18" s="95"/>
      <c r="G18" s="93"/>
      <c r="H18" s="95"/>
      <c r="J18" s="99"/>
      <c r="K18" s="99"/>
    </row>
    <row r="19" spans="1:11" ht="31.5" customHeight="1" x14ac:dyDescent="0.3">
      <c r="A19" s="69"/>
      <c r="B19" s="90"/>
      <c r="C19" s="88"/>
      <c r="D19" s="88"/>
      <c r="E19" s="95"/>
      <c r="F19" s="95"/>
      <c r="G19" s="95"/>
      <c r="H19" s="95"/>
      <c r="J19" s="99"/>
      <c r="K19" s="99"/>
    </row>
    <row r="20" spans="1:11" x14ac:dyDescent="0.3">
      <c r="A20" s="3"/>
      <c r="B20" s="4" t="s">
        <v>7</v>
      </c>
      <c r="C20" s="4"/>
      <c r="D20" s="5"/>
      <c r="E20" s="4"/>
      <c r="F20" s="6"/>
      <c r="G20" s="6">
        <f>SUM(G2:G19)</f>
        <v>0</v>
      </c>
      <c r="H20" s="6">
        <f>SUM(H2:H19)</f>
        <v>0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Árazott</vt:lpstr>
      <vt:lpstr>Záradék</vt:lpstr>
      <vt:lpstr>Összesítő</vt:lpstr>
      <vt:lpstr>Napelem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2016-03-09T12:20:39Z</dcterms:created>
  <dcterms:modified xsi:type="dcterms:W3CDTF">2018-07-18T18:38:39Z</dcterms:modified>
</cp:coreProperties>
</file>